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5" windowWidth="15189" windowHeight="8703" activeTab="0"/>
  </bookViews>
  <sheets>
    <sheet name="Finanzierung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<sst xmlns="http://schemas.openxmlformats.org/spreadsheetml/2006/main" count="32" uniqueCount="31">
  <si>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Finanzierungskonzept</t>
  </si>
  <si>
    <t>Gesamtwertumfang netto</t>
  </si>
  <si>
    <t>Eigenleistungen abzüglich</t>
  </si>
  <si>
    <t>Zwischensumme netto förderfähige Kosten</t>
  </si>
  <si>
    <t>Ausgaben brutto</t>
  </si>
  <si>
    <t>Zuwendung</t>
  </si>
  <si>
    <t xml:space="preserve">Eigenleistungen </t>
  </si>
  <si>
    <t>Noch zu finanzierende Leistung</t>
  </si>
  <si>
    <t>Sacheigenleistungen</t>
  </si>
  <si>
    <t>Gesamt Einnahmen und Eigenleistungen</t>
  </si>
  <si>
    <t>Sacheigenleistungen abzüglich</t>
  </si>
  <si>
    <t>Stand:</t>
  </si>
  <si>
    <t>Eigenmittel Verein über Darlehen</t>
  </si>
  <si>
    <t xml:space="preserve">Eigenmittel Verein </t>
  </si>
  <si>
    <t xml:space="preserve">FSV Mustertal </t>
  </si>
  <si>
    <t>Gesamtwertumfang Brutto</t>
  </si>
  <si>
    <t>Umsatzsteuer 19% auf förderfähige Kosten (Auftragsl.)</t>
  </si>
  <si>
    <t>Euro</t>
  </si>
  <si>
    <t>Nr.</t>
  </si>
  <si>
    <t>Rekonstruktion Rasengroßfeld</t>
  </si>
  <si>
    <t>Gesamtwertumfang neu (Zeile Nr. 3+4+7)</t>
  </si>
  <si>
    <t>Zuwendung gesamt (Zeile Nr. 9+10)</t>
  </si>
  <si>
    <t>Zuwendung  förderfähige Kosten  50% (Zeile 7)</t>
  </si>
  <si>
    <t>Zuwendung auf Eigenleistungen 50% (Zeile 3+4)</t>
  </si>
  <si>
    <t>Drittmittel Kommune (30%)</t>
  </si>
  <si>
    <t xml:space="preserve">bitte tragen Sie in die Zeile C5 die Gesamtkosten Ihres Bauprojektes ein. </t>
  </si>
  <si>
    <t>Zuwendung SAB</t>
  </si>
  <si>
    <t>HINWEISE</t>
  </si>
  <si>
    <t>Angaben können in Abstimmung mit Kostenvoranschlägen gemacht werden</t>
  </si>
  <si>
    <t>mögliche Zuwendung der Kommune</t>
  </si>
  <si>
    <t>bitte tragen Sie in Zeile C19 die zur Verfügung stehenden Eigenmittel 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</si>
</sst>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22" sqref="G22"/>
    </sheetView>
  </sheetViews>
  <sheetFormatPr defaultColWidth="11.421875" defaultRowHeight="12.75"/>
  <cols>
    <col min="1" max="1" width="4.28125" style="6" customWidth="1"/>
    <col min="2" max="2" width="49.57421875" style="0" customWidth="1"/>
    <col min="3" max="3" width="18.8515625" style="0" customWidth="1"/>
    <col min="4" max="4" width="61.7109375" style="0" customWidth="1"/>
  </cols>
  <sheetData>
    <row r="1" spans="1:3" s="1" customFormat="1" ht="26.25" customHeight="1">
      <c r="A1" s="5"/>
      <c r="B1" s="2" t="s">
        <v>14</v>
      </c>
      <c r="C1" s="3" t="s">
        <v>11</v>
      </c>
    </row>
    <row r="2" spans="1:3" s="1" customFormat="1" ht="22.5" customHeight="1">
      <c r="A2" s="5"/>
      <c r="B2" s="2" t="s">
        <v>19</v>
      </c>
      <c r="C2" s="3"/>
    </row>
    <row r="3" spans="1:3" s="1" customFormat="1" ht="23.25" customHeight="1">
      <c r="A3" s="5"/>
      <c r="B3" s="2" t="s">
        <v>0</v>
      </c>
      <c r="C3" s="4"/>
    </row>
    <row r="4" spans="1:4" ht="12.75">
      <c r="A4" s="7" t="s">
        <v>18</v>
      </c>
      <c r="B4" s="8"/>
      <c r="C4" s="9" t="s">
        <v>17</v>
      </c>
      <c r="D4" s="18" t="s">
        <v>27</v>
      </c>
    </row>
    <row r="5" spans="1:4" s="1" customFormat="1" ht="18" customHeight="1">
      <c r="A5" s="10">
        <v>1</v>
      </c>
      <c r="B5" s="11" t="s">
        <v>15</v>
      </c>
      <c r="C5" s="12">
        <v>125000</v>
      </c>
      <c r="D5" s="16" t="s">
        <v>25</v>
      </c>
    </row>
    <row r="6" spans="1:4" s="1" customFormat="1" ht="18" customHeight="1">
      <c r="A6" s="10">
        <v>2</v>
      </c>
      <c r="B6" s="13" t="s">
        <v>1</v>
      </c>
      <c r="C6" s="14">
        <f>C5/1.1964692</f>
        <v>104474.06418819641</v>
      </c>
      <c r="D6" s="14"/>
    </row>
    <row r="7" spans="1:4" s="1" customFormat="1" ht="18" customHeight="1">
      <c r="A7" s="10">
        <v>3</v>
      </c>
      <c r="B7" s="13" t="s">
        <v>2</v>
      </c>
      <c r="C7" s="14">
        <v>0</v>
      </c>
      <c r="D7" s="17" t="s">
        <v>28</v>
      </c>
    </row>
    <row r="8" spans="1:4" s="1" customFormat="1" ht="18" customHeight="1">
      <c r="A8" s="10">
        <v>4</v>
      </c>
      <c r="B8" s="13" t="s">
        <v>10</v>
      </c>
      <c r="C8" s="14">
        <v>0</v>
      </c>
      <c r="D8" s="17" t="s">
        <v>28</v>
      </c>
    </row>
    <row r="9" spans="1:4" s="1" customFormat="1" ht="18" customHeight="1">
      <c r="A9" s="10">
        <v>5</v>
      </c>
      <c r="B9" s="13" t="s">
        <v>3</v>
      </c>
      <c r="C9" s="14">
        <f>C6-C7-C8</f>
        <v>104474.06418819641</v>
      </c>
      <c r="D9" s="14"/>
    </row>
    <row r="10" spans="1:4" s="1" customFormat="1" ht="18" customHeight="1">
      <c r="A10" s="10">
        <v>6</v>
      </c>
      <c r="B10" s="11" t="s">
        <v>16</v>
      </c>
      <c r="C10" s="14">
        <f>C9*19%</f>
        <v>19850.07219575732</v>
      </c>
      <c r="D10" s="14"/>
    </row>
    <row r="11" spans="1:4" s="1" customFormat="1" ht="18" customHeight="1">
      <c r="A11" s="10">
        <v>7</v>
      </c>
      <c r="B11" s="13" t="s">
        <v>4</v>
      </c>
      <c r="C11" s="12">
        <f>SUM(C9:C10)</f>
        <v>124324.13638395374</v>
      </c>
      <c r="D11" s="14"/>
    </row>
    <row r="12" spans="1:4" s="1" customFormat="1" ht="23.25" customHeight="1">
      <c r="A12" s="10">
        <v>8</v>
      </c>
      <c r="B12" s="15" t="s">
        <v>20</v>
      </c>
      <c r="C12" s="12">
        <f>SUM(C11,C7,C8)</f>
        <v>124324.13638395374</v>
      </c>
      <c r="D12" s="14"/>
    </row>
    <row r="13" spans="1:4" s="1" customFormat="1" ht="18" customHeight="1">
      <c r="A13" s="10">
        <v>9</v>
      </c>
      <c r="B13" s="11" t="s">
        <v>22</v>
      </c>
      <c r="C13" s="14">
        <f>(C12)*50%</f>
        <v>62162.06819197687</v>
      </c>
      <c r="D13" s="12" t="s">
        <v>26</v>
      </c>
    </row>
    <row r="14" spans="1:4" s="1" customFormat="1" ht="18" customHeight="1">
      <c r="A14" s="10">
        <v>10</v>
      </c>
      <c r="B14" s="11" t="s">
        <v>23</v>
      </c>
      <c r="C14" s="14">
        <f>(C7+C8)*50%</f>
        <v>0</v>
      </c>
      <c r="D14" s="14"/>
    </row>
    <row r="15" spans="1:4" s="1" customFormat="1" ht="18" customHeight="1">
      <c r="A15" s="10">
        <v>11</v>
      </c>
      <c r="B15" s="11" t="s">
        <v>21</v>
      </c>
      <c r="C15" s="12">
        <f>SUM(C13:C14)</f>
        <v>62162.06819197687</v>
      </c>
      <c r="D15" s="14"/>
    </row>
    <row r="16" spans="1:4" s="1" customFormat="1" ht="18" customHeight="1">
      <c r="A16" s="10"/>
      <c r="B16" s="13"/>
      <c r="C16" s="14"/>
      <c r="D16" s="13"/>
    </row>
    <row r="17" spans="1:4" s="1" customFormat="1" ht="18" customHeight="1">
      <c r="A17" s="10">
        <v>12</v>
      </c>
      <c r="B17" s="13" t="s">
        <v>5</v>
      </c>
      <c r="C17" s="14">
        <f>C15</f>
        <v>62162.06819197687</v>
      </c>
      <c r="D17" s="14"/>
    </row>
    <row r="18" spans="1:4" s="1" customFormat="1" ht="18" customHeight="1">
      <c r="A18" s="10">
        <v>13</v>
      </c>
      <c r="B18" s="13" t="s">
        <v>24</v>
      </c>
      <c r="C18" s="14">
        <f>(C12)*30%</f>
        <v>37297.24091518612</v>
      </c>
      <c r="D18" s="15" t="s">
        <v>29</v>
      </c>
    </row>
    <row r="19" spans="1:4" s="1" customFormat="1" ht="18" customHeight="1">
      <c r="A19" s="10">
        <v>14</v>
      </c>
      <c r="B19" s="13" t="s">
        <v>13</v>
      </c>
      <c r="C19" s="14">
        <v>0</v>
      </c>
      <c r="D19" s="16" t="s">
        <v>30</v>
      </c>
    </row>
    <row r="20" spans="1:4" s="1" customFormat="1" ht="18" customHeight="1">
      <c r="A20" s="10">
        <v>15</v>
      </c>
      <c r="B20" s="13" t="s">
        <v>12</v>
      </c>
      <c r="C20" s="14">
        <v>0</v>
      </c>
      <c r="D20" s="14"/>
    </row>
    <row r="21" spans="1:4" s="1" customFormat="1" ht="18" customHeight="1">
      <c r="A21" s="10">
        <v>16</v>
      </c>
      <c r="B21" s="13" t="s">
        <v>6</v>
      </c>
      <c r="C21" s="14">
        <f>C7</f>
        <v>0</v>
      </c>
      <c r="D21" s="14"/>
    </row>
    <row r="22" spans="1:4" s="1" customFormat="1" ht="18" customHeight="1">
      <c r="A22" s="10">
        <v>17</v>
      </c>
      <c r="B22" s="13" t="s">
        <v>8</v>
      </c>
      <c r="C22" s="14">
        <f>C8</f>
        <v>0</v>
      </c>
      <c r="D22" s="14"/>
    </row>
    <row r="23" spans="1:4" s="1" customFormat="1" ht="26.25" customHeight="1">
      <c r="A23" s="10">
        <v>18</v>
      </c>
      <c r="B23" s="13" t="s">
        <v>9</v>
      </c>
      <c r="C23" s="12">
        <f>SUM(C17:C22)</f>
        <v>99459.30910716299</v>
      </c>
      <c r="D23" s="14"/>
    </row>
    <row r="24" spans="1:4" s="1" customFormat="1" ht="24" customHeight="1">
      <c r="A24" s="10">
        <v>19</v>
      </c>
      <c r="B24" s="15" t="s">
        <v>7</v>
      </c>
      <c r="C24" s="12">
        <f>C23-C12</f>
        <v>-24864.827276790747</v>
      </c>
      <c r="D24" s="13"/>
    </row>
  </sheetData>
  <sheetProtection/>
  <printOptions gridLines="1"/>
  <pageMargins left="1.28" right="0.787401575" top="1.73" bottom="0.984251969" header="0.76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Landessportbund Sachsen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Bär; Steffen Hartmann</dc:creator>
  <cp:keywords/>
  <dc:description/>
  <cp:lastModifiedBy>Hartmann, Steffen</cp:lastModifiedBy>
  <cp:lastPrinted>2008-07-04T08:59:35Z</cp:lastPrinted>
  <dcterms:created xsi:type="dcterms:W3CDTF">2007-04-03T08:39:10Z</dcterms:created>
  <dcterms:modified xsi:type="dcterms:W3CDTF">2014-06-20T12:12:00Z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250302003</vt:i4>
  </property>
  <property fmtid="{D5CDD505-2E9C-101B-9397-08002B2CF9AE}" pid="3" name="_EmailSubject">
    <vt:lpwstr>Kostenkonzeption TC Pulsnitz</vt:lpwstr>
  </property>
  <property fmtid="{D5CDD505-2E9C-101B-9397-08002B2CF9AE}" pid="4" name="_AuthorEmail">
    <vt:lpwstr>Stefan-Baer@t-online.de</vt:lpwstr>
  </property>
  <property fmtid="{D5CDD505-2E9C-101B-9397-08002B2CF9AE}" pid="5" name="_AuthorEmailDisplayName">
    <vt:lpwstr>Stefan Bär</vt:lpwstr>
  </property>
  <property fmtid="{D5CDD505-2E9C-101B-9397-08002B2CF9AE}" pid="6" name="_ReviewingToolsShownOnce">
    <vt:lpwstr/>
  </property>
</Properties>
</file>